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2090"/>
  </bookViews>
  <sheets>
    <sheet name="Planilha Sem Deson" sheetId="1" r:id="rId1"/>
  </sheets>
  <calcPr calcId="145621"/>
</workbook>
</file>

<file path=xl/calcChain.xml><?xml version="1.0" encoding="utf-8"?>
<calcChain xmlns="http://schemas.openxmlformats.org/spreadsheetml/2006/main">
  <c r="H72" i="1" l="1"/>
  <c r="H70" i="1" l="1"/>
  <c r="H68" i="1"/>
  <c r="H67" i="1"/>
  <c r="H65" i="1"/>
  <c r="H64" i="1"/>
  <c r="H63" i="1"/>
  <c r="H61" i="1"/>
  <c r="H59" i="1"/>
  <c r="H58" i="1"/>
  <c r="H57" i="1"/>
  <c r="H56" i="1"/>
  <c r="H55" i="1"/>
  <c r="H54" i="1"/>
  <c r="H53" i="1"/>
  <c r="H52" i="1"/>
  <c r="H51" i="1"/>
  <c r="H50" i="1"/>
  <c r="H49" i="1"/>
  <c r="H48" i="1"/>
  <c r="H47" i="1"/>
  <c r="H46" i="1"/>
  <c r="H45" i="1"/>
  <c r="H44" i="1"/>
  <c r="H43" i="1"/>
  <c r="H42" i="1"/>
  <c r="H41" i="1"/>
  <c r="H40" i="1"/>
  <c r="H39" i="1"/>
  <c r="H38" i="1"/>
  <c r="H37" i="1"/>
  <c r="H36" i="1"/>
  <c r="H35" i="1"/>
  <c r="H33" i="1"/>
  <c r="H32" i="1"/>
  <c r="H31" i="1"/>
  <c r="H29" i="1"/>
  <c r="H27" i="1"/>
  <c r="H26" i="1"/>
  <c r="H25" i="1"/>
  <c r="H24" i="1"/>
  <c r="H23" i="1"/>
  <c r="H22" i="1"/>
  <c r="H21" i="1"/>
  <c r="H19" i="1"/>
  <c r="H18" i="1"/>
  <c r="H14" i="1"/>
  <c r="H15" i="1"/>
  <c r="H16" i="1"/>
  <c r="H13" i="1"/>
  <c r="H69" i="1" l="1"/>
  <c r="H66" i="1"/>
  <c r="H62" i="1"/>
  <c r="H60" i="1"/>
  <c r="H34" i="1"/>
  <c r="H30" i="1"/>
  <c r="H28" i="1"/>
  <c r="H20" i="1"/>
  <c r="H17" i="1"/>
  <c r="H12" i="1"/>
  <c r="H71" i="1" l="1"/>
  <c r="H73" i="1" s="1"/>
</calcChain>
</file>

<file path=xl/sharedStrings.xml><?xml version="1.0" encoding="utf-8"?>
<sst xmlns="http://schemas.openxmlformats.org/spreadsheetml/2006/main" count="233" uniqueCount="188">
  <si>
    <t>Governo do Estado do Rio de Janeiro</t>
  </si>
  <si>
    <t>Secretaria de Estado de Ciência e Tecnologia</t>
  </si>
  <si>
    <t>Universidade Estadual do Norte Fluminense Darcy Ribeiro</t>
  </si>
  <si>
    <t>PREFEITURA DA UENF</t>
  </si>
  <si>
    <t>GPENG - Gerência de Projetos de Engenharia</t>
  </si>
  <si>
    <t>ITEM</t>
  </si>
  <si>
    <t>CÓDIGO</t>
  </si>
  <si>
    <t>DESCRIÇÃO</t>
  </si>
  <si>
    <t>QUANT.</t>
  </si>
  <si>
    <t>UNID.</t>
  </si>
  <si>
    <t>P.UNIT. (R$) s/deson.</t>
  </si>
  <si>
    <t>P.TOTAL (R$) s/deson.</t>
  </si>
  <si>
    <t>01.0</t>
  </si>
  <si>
    <t>01.01</t>
  </si>
  <si>
    <t>01.02</t>
  </si>
  <si>
    <t>01.03</t>
  </si>
  <si>
    <t>01.04</t>
  </si>
  <si>
    <t>02.0</t>
  </si>
  <si>
    <t>02.01</t>
  </si>
  <si>
    <t>02.02</t>
  </si>
  <si>
    <t>03.0</t>
  </si>
  <si>
    <t>03.01</t>
  </si>
  <si>
    <t>03.02</t>
  </si>
  <si>
    <t>03.03</t>
  </si>
  <si>
    <t>03.04</t>
  </si>
  <si>
    <t>03.05</t>
  </si>
  <si>
    <t>03.06</t>
  </si>
  <si>
    <t>04.0</t>
  </si>
  <si>
    <t>04.01</t>
  </si>
  <si>
    <t>05.0</t>
  </si>
  <si>
    <t>05.01</t>
  </si>
  <si>
    <t>05.02</t>
  </si>
  <si>
    <t>05.03</t>
  </si>
  <si>
    <t>06.0</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</si>
  <si>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</si>
  <si>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</si>
  <si>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</si>
  <si>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</si>
  <si>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</si>
  <si>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</si>
  <si>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</si>
  <si>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</si>
  <si>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</si>
  <si>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</si>
  <si>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</si>
  <si>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</si>
  <si>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</si>
  <si>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</si>
  <si>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</si>
  <si>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</si>
  <si>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</si>
  <si>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</si>
  <si>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</si>
  <si>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</si>
  <si>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</si>
  <si>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</si>
  <si>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</si>
  <si>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</si>
  <si>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</si>
  <si>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07.0</t>
  </si>
  <si>
    <t>07.01</t>
  </si>
  <si>
    <t>mercado</t>
  </si>
  <si>
    <t>SUBSTIUTIÇÃO DAS LONAS DE PVC COM TECIDO DE POLIÉSTER DE ALTA RESISTÊNCIA, COM PROTEÇÃO UV E AUTO EXTINGUÍVEL, FIXADAS EM PERFIS METÁLICOS.</t>
  </si>
  <si>
    <t>VB</t>
  </si>
  <si>
    <t>08.0</t>
  </si>
  <si>
    <t>08.01</t>
  </si>
  <si>
    <t>08.02</t>
  </si>
  <si>
    <t>08.03</t>
  </si>
  <si>
    <t>09.0</t>
  </si>
  <si>
    <t>09.01</t>
  </si>
  <si>
    <t>09.02</t>
  </si>
  <si>
    <t>10.0</t>
  </si>
  <si>
    <t>10.01</t>
  </si>
  <si>
    <t>ADMINISTRAÇÃOLOCAL (7%)</t>
  </si>
  <si>
    <t>TOTAL PARCIAL</t>
  </si>
  <si>
    <t>TOTAL GERAL</t>
  </si>
  <si>
    <t>PLACA DE IDENTIFICACAO DE OBRA PUBLICA,TIPO BANNER/PLOTTER,CONSTITUIDA POR LONA E IMPRESSAO DIGITAL,INCLUSIVE SUPORTES DE MADEIRA.FORNECIMENTO E COLOCACAO</t>
  </si>
  <si>
    <t>M2</t>
  </si>
  <si>
    <t>ALUGUEL DE BANHEIRO QUIMICO,PORTATIL,MEDINDO 2,31M ALTURA X1,56M LARGURA E 1,16M PROFUNDIDADE,INCLUSIVE INSTALACAO E RETIRADA DO EQUIPAMENTO,FORNECIMENTO DE QUIMICA DESODORIZANTE,BACTERICIDA E BACTERIOSTATICA,PAPEL HIGIENICO E VEICULO PROPRIO COM UNIDADE MOVEL DE SUCCAO PARA LIMPEZA</t>
  </si>
  <si>
    <t>UNXMES</t>
  </si>
  <si>
    <t>INSTALACAO E LIGACAO PROVISORIA DE ALIMENTACAO DE ENERGIA ELETRICA,EM BAIXA TENSAO,PARA CANTEIRO DE OBRAS,M3-CHAVE 100A,CARGA 3KW,20CV,EXCLUSIVE O FORNECIMENTO DO MEDIDOR</t>
  </si>
  <si>
    <t>UN</t>
  </si>
  <si>
    <t>RETIRADA DE ENTULHO DE OBRA COM CACAMBA DE ACO TIPO CONTAINER COM 5M3 DE CAPACIDADE,INCLUSIVE CARREGAMENTO,TRANSPORTE EDESCARREGAMENTO.CUSTO POR UNIDADE DE CACAMBA E INCLUI A TAXA PARA DESCARGA EM LOCAIS AUTORIZADOS</t>
  </si>
  <si>
    <t>TRANSPORTE HORIZONTAL DE MATERIAL DE 1ªCATEGORIA OU ENTULHO,EM CARRINHOS,A 60,00M DE DISTANCIA,INCLUSIVE CARGA A PA</t>
  </si>
  <si>
    <t>M3</t>
  </si>
  <si>
    <t>LIMPEZA OU PREPARO DE SUPERFICIE DE CONCRETO COM JATO DE AGUA PRESSURIZADA OU AR,EM CONDICOES QUE PERMITAM UM RENDIMENTOMEDIO DE 5M2/H</t>
  </si>
  <si>
    <t>ALVENARIA DE BLOCOS DE CONCRETO 20X20X40CM,ASSENTES COM ARGAMASSA DE CIMENTO E AREIA,NO TRACO 1:6,EM PAREDES DE 0,20M DEESPESSURA,DE SUPERFICIE CORRIDA,ATE 3,00M DE ALTURA E MEDIDA PELA AREA REAL</t>
  </si>
  <si>
    <t>PAREDE DIVISORIA COM 35MM DE ESPESSURA,CONSTITUIDA DE PAINELCEGO DE CHAPA DE FIBRA DE MADEIRA PRENSADA,REVESTIDO EM CHAPA DE LAMINADO MELAMINICO,COM MIOLO EM COLMEIA,ESTRUTURADO COM MONTANTES DE PERFIL DE ACO GALVANIZADO COM PINTURA ELETROSTATICA,FAZENDO AS PORTAS PARTE DO CONJUNTO,EXCLUSIVE SUASFERRAGENS.FORNECIMENTO E COLOCACAO</t>
  </si>
  <si>
    <t>PREENCHIMENTO COM CONCRETO DE 15MPA EM VAZIOS DE ALVENARIA DE BLOCOS DE CONCRETO 15X20X40CM,EM PAREDES DE 15CM,MEDIDO PELA AREA REAL,EXCLUSIVE ARMACAO E A ALVENARIA</t>
  </si>
  <si>
    <t>DECK EM MADEIRA DE LEI APARELHADA,COM ASSOALHO MEDINDO APROXIMADAMENTE 18X2CM,VIGAS LONGITUDINAIS DE 7,5X15CM,TRANSVERSAIS DE 10X15CM,GUARDA-CORPO COMPOSTO DE PECAS DE 15X15CM E 20X2,5CM.FORNECIMENTO E COLOCACAO</t>
  </si>
  <si>
    <t>VIDRO TEMPERADO INCOLOR,10MM DE ESPESSURA,PARA PORTAS OU PAINEIS FIXOS,EXCLUSIVE FERRAGENS.FORNECIMENTO E COLOCACAO</t>
  </si>
  <si>
    <t>CORRIMAO SIMPLES EM TUBO DE ACO INOX COM DIAMETRO DE 1.1/2",COM GUARDA-CORPO EM VIDRO,EXCLUSIVE ESTE,FIXADO EM MONTANTESDE TUBO DE ACO INOX COM DIAMETRO DE 1.1/2" COM ACABAMENTO SUPERIOR EM TUBO DE ACO INOX COM DIAMETRO DE 2.1/2".FORNECIMENTO E COLOCACAO</t>
  </si>
  <si>
    <t>M</t>
  </si>
  <si>
    <t>CORRIMAO DUPLO EM TUBO DE ACO INOX COM DIAMETRO DE 1.1/2",BARRA SUPERIOR COM ALTURA DE 92CM E BARRA INFERIOR COM ALTURADE 70CM,FIXADO EM GUARDA-CORPO COM MONTANTES DE ACO INOX COMDIAMETRO DE 1.1/2" E 3 TUBOS DE ACO INOX,HORIZONTAIS,COM DIAMETRO DE 1",CONFORME ABNT NBR 9050 PARA ACESSIBILIDADE.FORNECIMENTO E COLOCACAO</t>
  </si>
  <si>
    <t>ATERRO COM MATERIAL DE 1ªCATEGORIA,COMPACTADO MANUALMENTE EMCAMADAS DE 20CM,ATE UMA ALTURA MAXIMA DE 80CM,PARA SUPORTEDE CAMADA DE CONCRETO,INCLUSIVE DOIS TIROS DE PA,ESPALHAMENTO E REGA,EXCLUSIVE FORNECIMENTO DA TERRA</t>
  </si>
  <si>
    <t>REVESTIMENTO DE PISO COM LADRILHO HIDRAULICO,20X20CM,ASSENTES CONFORME ITEM 13.330.0010</t>
  </si>
  <si>
    <t>BANCA DE GRANITO CINZA CORUMBA,COM 2CM DE ESPESSURA,COM ABERTURA PARA 1 CUBA (EXCLUSIVE ESTA),SOBRE APOIOS DE ALVENARIADE MEIA VEZ E VERGA DE CONCRETO,SEM REVESTIMENTO.FORNECIMENTO E COLOCACAO</t>
  </si>
  <si>
    <t>TORNEIRA PARA PIA,COM MISTURADOR,AREJADOR,TUBO MOVEL,TIPO BANCA,1256 OU SIMILAR,DE 1/2"X17CM APROXIMADAMENTE,EM METAL CROMADO.FORNECIMENTO</t>
  </si>
  <si>
    <t>QUADRO DE DISTRIBUICAO DE ENERGIA,100A,PARA DISJUNTORES TERMO-MAGNETICOS UNIPOLARES,DE SOBREPOR,COM PORTA E BARRAMENTOSDE FASE,NEUTRO E TERRA,TRIFASICO,PARA INSTALACAO DE ATE 24 DISJUNTORES COM DISPOSITIVO PARA CHAVE GERAL.FORNECIMENTO E COLOCACAO</t>
  </si>
  <si>
    <t>QUADRO DE DISTRIBUICAO DE ENERGIA,100A,PARA DISJUNTORES TERMO-MAGNETICOS UNIPOLARES,DE SOBREPOR,COM PORTA E BARRAMENTOSDE FASE,NEUTRO E TERRA,TRIFASICO,PARA INSTALACAO DE ATE 40 DISJUNTORES COM DISPOSITIVO PARA CHAVE GERAL.FORNECIMENTO E COLOCACAO</t>
  </si>
  <si>
    <t>CAIXA DE LIGACAO DE PVC,TIPO CONDULETES,PARA 5 OU 6 ENTRADAS,COM DIAMETRO DE 3/4".FORNECIMENTO E COLOCACAO.</t>
  </si>
  <si>
    <t>CAIXA DE PASSAGEM DE SOBREPOR,EM ACO,COM TAMPA PARAFUSADA,DE12X12CM.FORNECIMENTO E COLOCACAO</t>
  </si>
  <si>
    <t>TOMADA ELETRICA 2P+T,20A/250V,PADRAO BRASILEIRO,DE EMBUTIR,COM PLACA 4"X2".FORNECIMENTO E COLOCACAO</t>
  </si>
  <si>
    <t>INTERRUPTOR DE EMBUTIR COM 1 TECLA SIMPLES FOSFORESCENTE E PLACA.FORNECIMENTO E COLOCACAO</t>
  </si>
  <si>
    <t>CABO DE COBRE FLEXIVEL COM ISOLAMENTO TERMOPLASTICO,COMPREENDENDO:PREPARO,CORTE E ENFIACAO EM ELETRODUTOS,NA BITOLA DE 2,5MM2, 450/750V.FORNECIMENTO E COLOCACAO</t>
  </si>
  <si>
    <t>CABO DE COBRE FLEXIVEL COM ISOLAMENTO TERMOPLASTICO,COMPREENDENDO:PREPARO,CORTE E ENFIACAO EM ELETRODUTOS NA BITOLA DE 4MM2, 450/750V.FORNECIMENTO E COLOCACAO</t>
  </si>
  <si>
    <t>CABO DE COBRE FLEXIVEL COM ISOLAMENTO TERMOPLASTICO,COMPREENDENDO:PREPARO,CORTE E ENFIACAO EM ELETRODUTOS,NA BITOLA DE 16MM2, 450/750V.FORNECIMENTO E COLOCACAO</t>
  </si>
  <si>
    <t>CABO DE COBRE FLEXIVEL COM ISOLAMENTO TERMOPLASTICO,COMPREENDENDO:PREPARO,CORTE E ENFIACAO EM ELETRODUTOS,NA BITOLA DE 25MM2, 450/750V.FORNECIMENTO E COLOCACAO</t>
  </si>
  <si>
    <t>ELETROCALHA PERFURADA,SEM TAMPA,TIPO "U",50X50MM,TRATAMENTOSUPERFICIAL PRE-ZINCADO A QUENTE,INCLUSIVE CONEXOES,ACESSORIOS E FIXACAO SUPERIOR.FORNECIMENTO E COLOCACAO</t>
  </si>
  <si>
    <t>ELETRODUTO DE PVC RIGIDO ROSQUEAVEL DE 2",INCLUSIVE CONEXOESE EMENDAS,EXCLUSIVE ABERTURA E FECHAMENTO DE RASGO.FORNECIMENTO E ASSENTAMENTO</t>
  </si>
  <si>
    <t>DISJUNTOR TERMOMAGNETICO,TRIPOLAR,DE 180 A 225A,50KA,MODELOCAIXA MOLDADA,TIPO C.FORNECIMENTO E COLOCACAO</t>
  </si>
  <si>
    <t>DISJUNTOR TERMOMAGNETICO TRIPOLAR,DE 40 A 63A,3KA,MODELO DIN,TIPO C.FORNECIMENTO E COLOCACAO</t>
  </si>
  <si>
    <t>DISJUNTOR TERMOMAGNETICO,MONOPOLAR,DE 10 A 32A,3KA,MODELO DIN,TIPO C.FORNECIMENTO E COLOCACAO</t>
  </si>
  <si>
    <t>DISJUNTOR TERMOMAGNETICO,BIPOLAR,DE 10 A 32A,3KA,MODELO DIN,TIPO C.FORNECIMENTO E COLOCACAO</t>
  </si>
  <si>
    <t>DISPOSITIVO DE PROTECAO CONTRA SURTO (DPS),CLASSE II,1 POLO,TENSAO 175V,CORRENTES APROXIMADAS DE DESCARGA NOMINAL E MAXIMA DE 20KA E 45KA.FORNECIMENTO E COLOCACAO</t>
  </si>
  <si>
    <t>ABRACADEIRA DE FIXACAO,TIPO COPO,ESTAMPADA EM CHAPA DE FERROZINCADA,COMPOSTA DE CANOPLA,PARAFUSOS E ABRACADEIRAS PROPRIAMENTE DITA,NO DIAMETRO 3/4".FORNECIMENTO E COLOCACAO</t>
  </si>
  <si>
    <t>ELETRODUTO DE PVC RIGIDO ROSQUEAVEL DE 3/4",INCLUSIVE CONEXOES E EMENDAS,EXCLUSIVE ABERTURA E FECHAMENTO DE RASGO.FORNECIMENTO E ASSENTAMENTO</t>
  </si>
  <si>
    <t>ELETRODUTO DE PVC RIGIDO ROSQUEAVEL DE 1",INCLUSIVE CONEXOESE EMENDAS,EXCLUSIVE ABERTURA E FECHAMENTO DE RASGO.FORNECIMENTO E ASSENTAMENTO</t>
  </si>
  <si>
    <t>LUMINARIA FECHADA (REFLETOR),PARA ILUMINACAO DE QUADRAS DE ESPORTES E AFINS,PARA LAMPADA LED DE 100W,INCLUSIVE ESTA.FORNECIMENTO E COLOCACAO</t>
  </si>
  <si>
    <t>LUMINARIA FECHADA (REFLETOR),PARA ILUMINACAO DE QUADRAS DE ESPORTES E AFINS,PARA LAMPADA LED DE 50W,INCLUSIVE ESTA.FORNECIMENTO E COLOCACAO</t>
  </si>
  <si>
    <t>LUMINARIA TIPO SPOT,DIRECIONAL,EXCLUSIVE LAMPADA.FORNECIMENTO E COLOCACAO</t>
  </si>
  <si>
    <t>LAMPADA LED,BULBO,PAR 38,16W,120/220V,BASE E-27.FORNECIMENTOE COLOCACAO</t>
  </si>
  <si>
    <t>ASSENTAMENTO DE AR-CONDICIONADO SPLIT DE 9000 A 30000 BTU/H,</t>
  </si>
  <si>
    <t>CONDICIONADOR DE AR TIPO SPLIT 30000 BTU'S COMPREENDENDO 1 C</t>
  </si>
  <si>
    <t>TUBULACAO EM COBRE PARA INTERLIGACAO DE AR-CONDICIONADO SPLI</t>
  </si>
  <si>
    <t>PINTURA COM TINTA LATEX,CLASSIFICACAO STANDARD OU PREMIUM,CONFORME ABNT NBR 15079,PARA INTERIOR OU EXTERIOR,SOBRE CHAPISCO,INCLUSIVE SELADOR E DUAS DEMAOS DE ACABAMENTO</t>
  </si>
  <si>
    <t>PINTURA INTERNA OU EXTERNA SOBRE FERRO,COM ESMALTE SINTETICOBRILHANTE OU ACETINADO APOS LIXAMENTO,LIMPEZA,DESENGORDURAMENTO,UMA DEMAO DE FUNDO ANTICORROSIVO NA COR LARANJA DE SECAGEM RAPIDA E DUAS DEMAOS DE ACABAMENTO</t>
  </si>
  <si>
    <t>UR</t>
  </si>
  <si>
    <t>02.020.0002-0</t>
  </si>
  <si>
    <t>02.006.0050-0</t>
  </si>
  <si>
    <t>02.016.0001-0</t>
  </si>
  <si>
    <t>04.014.0095-0</t>
  </si>
  <si>
    <t>05.001.0173-0</t>
  </si>
  <si>
    <t>05.004.0045-0</t>
  </si>
  <si>
    <t>12.005.0080-0</t>
  </si>
  <si>
    <t>12.015.0016-0</t>
  </si>
  <si>
    <t>11.003.0060-0</t>
  </si>
  <si>
    <t>14.006.0445-0</t>
  </si>
  <si>
    <t>14.004.0120-0</t>
  </si>
  <si>
    <t>18.016.0225-0</t>
  </si>
  <si>
    <t>18.016.0215-0</t>
  </si>
  <si>
    <t>03.009.0004-0</t>
  </si>
  <si>
    <t>13.332.0010-0</t>
  </si>
  <si>
    <t>18.081.0050-0</t>
  </si>
  <si>
    <t>18.009.0074-0</t>
  </si>
  <si>
    <t>15.007.0420-0</t>
  </si>
  <si>
    <t>15.007.0430-0</t>
  </si>
  <si>
    <t>15.018.0118-0</t>
  </si>
  <si>
    <t>15.018.0250-0</t>
  </si>
  <si>
    <t>15.019.0052-0</t>
  </si>
  <si>
    <t>15.019.0020-0</t>
  </si>
  <si>
    <t>15.008.0085-0</t>
  </si>
  <si>
    <t>15.008.0090-0</t>
  </si>
  <si>
    <t>15.008.0105-0</t>
  </si>
  <si>
    <t>15.008.0110-0</t>
  </si>
  <si>
    <t>15.018.0466-0</t>
  </si>
  <si>
    <t>15.036.0074-0</t>
  </si>
  <si>
    <t>15.007.0609-0</t>
  </si>
  <si>
    <t>15.007.0601-0</t>
  </si>
  <si>
    <t>15.007.0570-0</t>
  </si>
  <si>
    <t>15.007.0575-0</t>
  </si>
  <si>
    <t>15.007.0642-0</t>
  </si>
  <si>
    <t>15.003.0391-0</t>
  </si>
  <si>
    <t>15.036.0070-0</t>
  </si>
  <si>
    <t>15.036.0071-0</t>
  </si>
  <si>
    <t>18.027.0097-0</t>
  </si>
  <si>
    <t>18.027.0098-0</t>
  </si>
  <si>
    <t>18.027.0434-0</t>
  </si>
  <si>
    <t>15.020.0168-0</t>
  </si>
  <si>
    <t>15.005.0215-0</t>
  </si>
  <si>
    <t>18.030.0007-0</t>
  </si>
  <si>
    <t>15.005.0240-0</t>
  </si>
  <si>
    <t>17.018.0050-0</t>
  </si>
  <si>
    <t>17.017.0320-0</t>
  </si>
  <si>
    <t>05.100.0900-0</t>
  </si>
  <si>
    <t>Serviços Preliminares, Demolições e Retiradas</t>
  </si>
  <si>
    <t>Limpeza e Retiradas</t>
  </si>
  <si>
    <t>Alvenarias e divisórias</t>
  </si>
  <si>
    <t>Aterro material existente</t>
  </si>
  <si>
    <t>Pisos, revestimentos e bancada</t>
  </si>
  <si>
    <t>Instalações elétricas</t>
  </si>
  <si>
    <t>Substituição Lonas</t>
  </si>
  <si>
    <t>Climatização</t>
  </si>
  <si>
    <t>Pinturas</t>
  </si>
  <si>
    <t>ADMINISTRAÇÃO DA OBRA</t>
  </si>
  <si>
    <t>PLANILHA ORÇAMENTÁRIA - REFORMA DO ESPAÇO DA CIÊNCIA</t>
  </si>
  <si>
    <t>B.D.I.</t>
  </si>
  <si>
    <t>Planilha Onerada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</si>
</sst>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b/>
      <sz val="11"/>
      <color rgb="FFFF0000"/>
      <name val="Calibri"/>
      <family val="2"/>
      <scheme val="minor"/>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0" fillId="0" borderId="0" xfId="0"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4" fontId="0" fillId="0" borderId="0" xfId="0" applyNumberFormat="1" applyBorder="1" applyAlignment="1">
      <alignment horizontal="center"/>
    </xf>
    <xf numFmtId="4" fontId="1" fillId="2" borderId="1" xfId="0" applyNumberFormat="1" applyFont="1" applyFill="1" applyBorder="1" applyAlignment="1">
      <alignment horizontal="center"/>
    </xf>
    <xf numFmtId="0" fontId="0" fillId="0" borderId="1" xfId="0" applyBorder="1" applyAlignment="1">
      <alignment wrapText="1"/>
    </xf>
    <xf numFmtId="0" fontId="0" fillId="0" borderId="0" xfId="0" applyAlignment="1">
      <alignment horizontal="center" vertical="center"/>
    </xf>
    <xf numFmtId="0" fontId="1" fillId="2" borderId="1" xfId="0" applyFont="1" applyFill="1" applyBorder="1" applyAlignment="1">
      <alignment horizontal="center" vertical="center"/>
    </xf>
    <xf numFmtId="0" fontId="0" fillId="0" borderId="1" xfId="0" applyBorder="1" applyAlignment="1">
      <alignment horizontal="center" vertical="center"/>
    </xf>
    <xf numFmtId="4" fontId="0" fillId="0" borderId="1" xfId="0" applyNumberFormat="1" applyBorder="1" applyAlignment="1">
      <alignment horizontal="center" vertical="center"/>
    </xf>
    <xf numFmtId="0" fontId="1" fillId="0" borderId="0" xfId="0" applyFont="1" applyAlignment="1">
      <alignment horizontal="center"/>
    </xf>
    <xf numFmtId="0" fontId="1" fillId="0" borderId="0" xfId="0" applyFont="1" applyAlignment="1">
      <alignment horizontal="right"/>
    </xf>
    <xf numFmtId="4" fontId="0" fillId="0" borderId="0" xfId="0" applyNumberFormat="1" applyAlignment="1">
      <alignment horizontal="center" vertical="center"/>
    </xf>
    <xf numFmtId="4" fontId="1" fillId="0" borderId="1" xfId="0" applyNumberFormat="1" applyFont="1" applyBorder="1" applyAlignment="1">
      <alignment horizontal="center" vertical="center"/>
    </xf>
    <xf numFmtId="0" fontId="0" fillId="0" borderId="2" xfId="0" applyBorder="1" applyAlignment="1"/>
    <xf numFmtId="0" fontId="1" fillId="0" borderId="0" xfId="0" applyFont="1"/>
    <xf numFmtId="4" fontId="1" fillId="2" borderId="1" xfId="0" applyNumberFormat="1" applyFont="1" applyFill="1" applyBorder="1" applyAlignment="1">
      <alignment horizontal="right"/>
    </xf>
    <xf numFmtId="0" fontId="1" fillId="2" borderId="1" xfId="0" applyFont="1" applyFill="1" applyBorder="1" applyAlignment="1">
      <alignment horizontal="right"/>
    </xf>
    <xf numFmtId="0" fontId="1" fillId="2" borderId="3" xfId="0" applyFont="1" applyFill="1" applyBorder="1" applyAlignment="1">
      <alignment horizontal="left"/>
    </xf>
    <xf numFmtId="0" fontId="1" fillId="2" borderId="4" xfId="0" applyFont="1" applyFill="1" applyBorder="1" applyAlignment="1">
      <alignment horizontal="left"/>
    </xf>
    <xf numFmtId="0" fontId="2" fillId="0" borderId="0" xfId="0" applyFont="1" applyAlignment="1">
      <alignment horizontal="center"/>
    </xf>
    <xf numFmtId="0" fontId="1" fillId="0" borderId="2" xfId="0" applyFont="1" applyBorder="1" applyAlignment="1">
      <alignment horizontal="center"/>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85725</xdr:colOff>
      <xdr:row>0</xdr:row>
      <xdr:rowOff>152400</xdr:rowOff>
    </xdr:from>
    <xdr:to>
      <xdr:col>2</xdr:col>
      <xdr:colOff>619125</xdr:colOff>
      <xdr:row>4</xdr:row>
      <xdr:rowOff>60251</xdr:rowOff>
    </xdr:to>
    <xdr:pic>
      <xdr:nvPicPr>
        <xdr:cNvPr id="3" name="il_fi" descr="http://www.guiadoturista.net/cidades/cms/netgallery/media/riodejaneiro/images/brasao-rio-de-janei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8200" y="152400"/>
          <a:ext cx="533400" cy="6698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73"/>
  <sheetViews>
    <sheetView tabSelected="1" view="pageBreakPreview" zoomScaleNormal="100" zoomScaleSheetLayoutView="100" workbookViewId="0">
      <selection activeCell="K12" sqref="K12"/>
    </sheetView>
  </sheetViews>
  <sheetFormatPr defaultRowHeight="15" x14ac:dyDescent="0.25"/>
  <cols>
    <col min="1" max="1" width="3.7109375" customWidth="1"/>
    <col min="2" max="2" width="7.5703125" style="8" customWidth="1"/>
    <col min="3" max="3" width="13.5703125" style="1" customWidth="1"/>
    <col min="4" max="4" width="51.7109375" customWidth="1"/>
    <col min="5" max="5" width="9.140625" style="14"/>
    <col min="6" max="6" width="9.140625" style="8"/>
    <col min="7" max="8" width="10.140625" style="1" bestFit="1" customWidth="1"/>
  </cols>
  <sheetData>
    <row r="2" spans="2:8" x14ac:dyDescent="0.25">
      <c r="D2" s="17" t="s">
        <v>0</v>
      </c>
    </row>
    <row r="3" spans="2:8" x14ac:dyDescent="0.25">
      <c r="D3" s="17" t="s">
        <v>1</v>
      </c>
    </row>
    <row r="4" spans="2:8" x14ac:dyDescent="0.25">
      <c r="D4" s="17" t="s">
        <v>2</v>
      </c>
    </row>
    <row r="6" spans="2:8" x14ac:dyDescent="0.25">
      <c r="B6" s="22" t="s">
        <v>3</v>
      </c>
      <c r="C6" s="22"/>
      <c r="D6" s="22"/>
      <c r="E6" s="22"/>
      <c r="F6" s="22"/>
      <c r="G6" s="22"/>
      <c r="H6" s="5"/>
    </row>
    <row r="7" spans="2:8" x14ac:dyDescent="0.25">
      <c r="B7" s="22" t="s">
        <v>4</v>
      </c>
      <c r="C7" s="22"/>
      <c r="D7" s="22"/>
      <c r="E7" s="22"/>
      <c r="F7" s="22"/>
      <c r="G7" s="22"/>
      <c r="H7" s="5"/>
    </row>
    <row r="9" spans="2:8" x14ac:dyDescent="0.25">
      <c r="B9" s="24" t="s">
        <v>185</v>
      </c>
      <c r="C9" s="24"/>
      <c r="D9" s="24"/>
      <c r="E9" s="24"/>
      <c r="F9" s="24"/>
      <c r="G9" s="24"/>
      <c r="H9" s="24"/>
    </row>
    <row r="10" spans="2:8" x14ac:dyDescent="0.25">
      <c r="B10" s="23" t="s">
        <v>187</v>
      </c>
      <c r="C10" s="23"/>
      <c r="D10" s="23"/>
      <c r="E10" s="23"/>
      <c r="F10" s="16"/>
      <c r="G10" s="12"/>
      <c r="H10" s="13"/>
    </row>
    <row r="11" spans="2:8" ht="45" x14ac:dyDescent="0.25">
      <c r="B11" s="3" t="s">
        <v>5</v>
      </c>
      <c r="C11" s="3" t="s">
        <v>6</v>
      </c>
      <c r="D11" s="3" t="s">
        <v>7</v>
      </c>
      <c r="E11" s="15" t="s">
        <v>8</v>
      </c>
      <c r="F11" s="3" t="s">
        <v>9</v>
      </c>
      <c r="G11" s="4" t="s">
        <v>10</v>
      </c>
      <c r="H11" s="2" t="s">
        <v>11</v>
      </c>
    </row>
    <row r="12" spans="2:8" x14ac:dyDescent="0.25">
      <c r="B12" s="9" t="s">
        <v>12</v>
      </c>
      <c r="C12" s="20" t="s">
        <v>175</v>
      </c>
      <c r="D12" s="20"/>
      <c r="E12" s="20"/>
      <c r="F12" s="20"/>
      <c r="G12" s="21"/>
      <c r="H12" s="6">
        <f>SUM(H13:H16)</f>
        <v>0</v>
      </c>
    </row>
    <row r="13" spans="2:8" ht="60" x14ac:dyDescent="0.25">
      <c r="B13" s="10" t="s">
        <v>13</v>
      </c>
      <c r="C13" s="10" t="s">
        <v>128</v>
      </c>
      <c r="D13" s="7" t="s">
        <v>76</v>
      </c>
      <c r="E13" s="11">
        <v>9</v>
      </c>
      <c r="F13" s="10" t="s">
        <v>77</v>
      </c>
      <c r="G13" s="11"/>
      <c r="H13" s="11">
        <f>ROUND(E13*G13,2)</f>
        <v>0</v>
      </c>
    </row>
    <row r="14" spans="2:8" ht="107.25" customHeight="1" x14ac:dyDescent="0.25">
      <c r="B14" s="10" t="s">
        <v>14</v>
      </c>
      <c r="C14" s="10" t="s">
        <v>129</v>
      </c>
      <c r="D14" s="7" t="s">
        <v>78</v>
      </c>
      <c r="E14" s="11">
        <v>2</v>
      </c>
      <c r="F14" s="10" t="s">
        <v>79</v>
      </c>
      <c r="G14" s="11"/>
      <c r="H14" s="11">
        <f t="shared" ref="H14:H16" si="0">ROUND(E14*G14,2)</f>
        <v>0</v>
      </c>
    </row>
    <row r="15" spans="2:8" ht="60" x14ac:dyDescent="0.25">
      <c r="B15" s="10" t="s">
        <v>15</v>
      </c>
      <c r="C15" s="10" t="s">
        <v>130</v>
      </c>
      <c r="D15" s="7" t="s">
        <v>80</v>
      </c>
      <c r="E15" s="11">
        <v>1</v>
      </c>
      <c r="F15" s="10" t="s">
        <v>81</v>
      </c>
      <c r="G15" s="11"/>
      <c r="H15" s="11">
        <f t="shared" si="0"/>
        <v>0</v>
      </c>
    </row>
    <row r="16" spans="2:8" ht="90" x14ac:dyDescent="0.25">
      <c r="B16" s="10" t="s">
        <v>16</v>
      </c>
      <c r="C16" s="10" t="s">
        <v>131</v>
      </c>
      <c r="D16" s="7" t="s">
        <v>82</v>
      </c>
      <c r="E16" s="11">
        <v>5</v>
      </c>
      <c r="F16" s="10" t="s">
        <v>81</v>
      </c>
      <c r="G16" s="11"/>
      <c r="H16" s="11">
        <f t="shared" si="0"/>
        <v>0</v>
      </c>
    </row>
    <row r="17" spans="2:8" x14ac:dyDescent="0.25">
      <c r="B17" s="9" t="s">
        <v>17</v>
      </c>
      <c r="C17" s="20" t="s">
        <v>176</v>
      </c>
      <c r="D17" s="20"/>
      <c r="E17" s="20"/>
      <c r="F17" s="20"/>
      <c r="G17" s="21"/>
      <c r="H17" s="6">
        <f>SUM(H18:H19)</f>
        <v>0</v>
      </c>
    </row>
    <row r="18" spans="2:8" ht="45" x14ac:dyDescent="0.25">
      <c r="B18" s="10" t="s">
        <v>18</v>
      </c>
      <c r="C18" s="10" t="s">
        <v>132</v>
      </c>
      <c r="D18" s="7" t="s">
        <v>83</v>
      </c>
      <c r="E18" s="11">
        <v>33.21</v>
      </c>
      <c r="F18" s="10" t="s">
        <v>84</v>
      </c>
      <c r="G18" s="11"/>
      <c r="H18" s="11">
        <f t="shared" ref="H18:H19" si="1">ROUND(E18*G18,2)</f>
        <v>0</v>
      </c>
    </row>
    <row r="19" spans="2:8" ht="51" customHeight="1" x14ac:dyDescent="0.25">
      <c r="B19" s="10" t="s">
        <v>19</v>
      </c>
      <c r="C19" s="10" t="s">
        <v>133</v>
      </c>
      <c r="D19" s="7" t="s">
        <v>85</v>
      </c>
      <c r="E19" s="11">
        <v>265.7</v>
      </c>
      <c r="F19" s="10" t="s">
        <v>77</v>
      </c>
      <c r="G19" s="11"/>
      <c r="H19" s="11">
        <f t="shared" si="1"/>
        <v>0</v>
      </c>
    </row>
    <row r="20" spans="2:8" x14ac:dyDescent="0.25">
      <c r="B20" s="9" t="s">
        <v>20</v>
      </c>
      <c r="C20" s="20" t="s">
        <v>177</v>
      </c>
      <c r="D20" s="20"/>
      <c r="E20" s="20"/>
      <c r="F20" s="20"/>
      <c r="G20" s="21"/>
      <c r="H20" s="6">
        <f>SUM(H21:H27)</f>
        <v>0</v>
      </c>
    </row>
    <row r="21" spans="2:8" ht="75" x14ac:dyDescent="0.25">
      <c r="B21" s="10" t="s">
        <v>21</v>
      </c>
      <c r="C21" s="10" t="s">
        <v>134</v>
      </c>
      <c r="D21" s="7" t="s">
        <v>86</v>
      </c>
      <c r="E21" s="11">
        <v>2.88</v>
      </c>
      <c r="F21" s="10" t="s">
        <v>77</v>
      </c>
      <c r="G21" s="11"/>
      <c r="H21" s="11">
        <f t="shared" ref="H21:H27" si="2">ROUND(E21*G21,2)</f>
        <v>0</v>
      </c>
    </row>
    <row r="22" spans="2:8" ht="135" x14ac:dyDescent="0.25">
      <c r="B22" s="10" t="s">
        <v>22</v>
      </c>
      <c r="C22" s="10" t="s">
        <v>135</v>
      </c>
      <c r="D22" s="7" t="s">
        <v>87</v>
      </c>
      <c r="E22" s="11">
        <v>20.81</v>
      </c>
      <c r="F22" s="10" t="s">
        <v>77</v>
      </c>
      <c r="G22" s="11"/>
      <c r="H22" s="11">
        <f t="shared" si="2"/>
        <v>0</v>
      </c>
    </row>
    <row r="23" spans="2:8" ht="60" x14ac:dyDescent="0.25">
      <c r="B23" s="10" t="s">
        <v>23</v>
      </c>
      <c r="C23" s="10" t="s">
        <v>136</v>
      </c>
      <c r="D23" s="7" t="s">
        <v>88</v>
      </c>
      <c r="E23" s="11">
        <v>2.88</v>
      </c>
      <c r="F23" s="10" t="s">
        <v>77</v>
      </c>
      <c r="G23" s="11"/>
      <c r="H23" s="11">
        <f t="shared" si="2"/>
        <v>0</v>
      </c>
    </row>
    <row r="24" spans="2:8" ht="90" x14ac:dyDescent="0.25">
      <c r="B24" s="10" t="s">
        <v>24</v>
      </c>
      <c r="C24" s="10" t="s">
        <v>137</v>
      </c>
      <c r="D24" s="7" t="s">
        <v>89</v>
      </c>
      <c r="E24" s="11">
        <v>7.9</v>
      </c>
      <c r="F24" s="10" t="s">
        <v>77</v>
      </c>
      <c r="G24" s="11"/>
      <c r="H24" s="11">
        <f t="shared" si="2"/>
        <v>0</v>
      </c>
    </row>
    <row r="25" spans="2:8" ht="45" x14ac:dyDescent="0.25">
      <c r="B25" s="10" t="s">
        <v>25</v>
      </c>
      <c r="C25" s="10" t="s">
        <v>138</v>
      </c>
      <c r="D25" s="7" t="s">
        <v>90</v>
      </c>
      <c r="E25" s="11">
        <v>2.15</v>
      </c>
      <c r="F25" s="10" t="s">
        <v>77</v>
      </c>
      <c r="G25" s="11"/>
      <c r="H25" s="11">
        <f t="shared" si="2"/>
        <v>0</v>
      </c>
    </row>
    <row r="26" spans="2:8" ht="90" x14ac:dyDescent="0.25">
      <c r="B26" s="10" t="s">
        <v>26</v>
      </c>
      <c r="C26" s="10" t="s">
        <v>139</v>
      </c>
      <c r="D26" s="7" t="s">
        <v>91</v>
      </c>
      <c r="E26" s="11">
        <v>7.15</v>
      </c>
      <c r="F26" s="10" t="s">
        <v>92</v>
      </c>
      <c r="G26" s="11"/>
      <c r="H26" s="11">
        <f t="shared" si="2"/>
        <v>0</v>
      </c>
    </row>
    <row r="27" spans="2:8" ht="120" x14ac:dyDescent="0.25">
      <c r="B27" s="10" t="s">
        <v>26</v>
      </c>
      <c r="C27" s="10" t="s">
        <v>140</v>
      </c>
      <c r="D27" s="7" t="s">
        <v>93</v>
      </c>
      <c r="E27" s="11">
        <v>28.5</v>
      </c>
      <c r="F27" s="10" t="s">
        <v>92</v>
      </c>
      <c r="G27" s="11"/>
      <c r="H27" s="11">
        <f t="shared" si="2"/>
        <v>0</v>
      </c>
    </row>
    <row r="28" spans="2:8" x14ac:dyDescent="0.25">
      <c r="B28" s="9" t="s">
        <v>27</v>
      </c>
      <c r="C28" s="20" t="s">
        <v>178</v>
      </c>
      <c r="D28" s="20"/>
      <c r="E28" s="20"/>
      <c r="F28" s="20"/>
      <c r="G28" s="21"/>
      <c r="H28" s="6">
        <f>SUM(H29)</f>
        <v>0</v>
      </c>
    </row>
    <row r="29" spans="2:8" ht="77.25" customHeight="1" x14ac:dyDescent="0.25">
      <c r="B29" s="10" t="s">
        <v>28</v>
      </c>
      <c r="C29" s="10" t="s">
        <v>141</v>
      </c>
      <c r="D29" s="7" t="s">
        <v>94</v>
      </c>
      <c r="E29" s="11">
        <v>6.39</v>
      </c>
      <c r="F29" s="10" t="s">
        <v>84</v>
      </c>
      <c r="G29" s="11"/>
      <c r="H29" s="11">
        <f>ROUND(E29*G29,2)</f>
        <v>0</v>
      </c>
    </row>
    <row r="30" spans="2:8" x14ac:dyDescent="0.25">
      <c r="B30" s="9" t="s">
        <v>29</v>
      </c>
      <c r="C30" s="20" t="s">
        <v>179</v>
      </c>
      <c r="D30" s="20"/>
      <c r="E30" s="20"/>
      <c r="F30" s="20"/>
      <c r="G30" s="21"/>
      <c r="H30" s="6">
        <f>SUM(H31:H33)</f>
        <v>0</v>
      </c>
    </row>
    <row r="31" spans="2:8" ht="45" x14ac:dyDescent="0.25">
      <c r="B31" s="10" t="s">
        <v>30</v>
      </c>
      <c r="C31" s="10" t="s">
        <v>142</v>
      </c>
      <c r="D31" s="7" t="s">
        <v>95</v>
      </c>
      <c r="E31" s="11">
        <v>1.48</v>
      </c>
      <c r="F31" s="10" t="s">
        <v>77</v>
      </c>
      <c r="G31" s="11"/>
      <c r="H31" s="11">
        <f t="shared" ref="H31:H33" si="3">ROUND(E31*G31,2)</f>
        <v>0</v>
      </c>
    </row>
    <row r="32" spans="2:8" ht="75" x14ac:dyDescent="0.25">
      <c r="B32" s="10" t="s">
        <v>31</v>
      </c>
      <c r="C32" s="10" t="s">
        <v>143</v>
      </c>
      <c r="D32" s="7" t="s">
        <v>96</v>
      </c>
      <c r="E32" s="11">
        <v>1.73</v>
      </c>
      <c r="F32" s="10" t="s">
        <v>77</v>
      </c>
      <c r="G32" s="11"/>
      <c r="H32" s="11">
        <f t="shared" si="3"/>
        <v>0</v>
      </c>
    </row>
    <row r="33" spans="2:8" ht="63.75" customHeight="1" x14ac:dyDescent="0.25">
      <c r="B33" s="10" t="s">
        <v>32</v>
      </c>
      <c r="C33" s="10" t="s">
        <v>144</v>
      </c>
      <c r="D33" s="7" t="s">
        <v>97</v>
      </c>
      <c r="E33" s="11">
        <v>1</v>
      </c>
      <c r="F33" s="10" t="s">
        <v>81</v>
      </c>
      <c r="G33" s="11"/>
      <c r="H33" s="11">
        <f t="shared" si="3"/>
        <v>0</v>
      </c>
    </row>
    <row r="34" spans="2:8" x14ac:dyDescent="0.25">
      <c r="B34" s="9" t="s">
        <v>33</v>
      </c>
      <c r="C34" s="20" t="s">
        <v>180</v>
      </c>
      <c r="D34" s="20"/>
      <c r="E34" s="20"/>
      <c r="F34" s="20"/>
      <c r="G34" s="21"/>
      <c r="H34" s="6">
        <f>SUM(H35:H59)</f>
        <v>0</v>
      </c>
    </row>
    <row r="35" spans="2:8" ht="90" x14ac:dyDescent="0.25">
      <c r="B35" s="10" t="s">
        <v>34</v>
      </c>
      <c r="C35" s="10" t="s">
        <v>145</v>
      </c>
      <c r="D35" s="7" t="s">
        <v>98</v>
      </c>
      <c r="E35" s="11">
        <v>1</v>
      </c>
      <c r="F35" s="10" t="s">
        <v>81</v>
      </c>
      <c r="G35" s="11"/>
      <c r="H35" s="11">
        <f t="shared" ref="H35:H59" si="4">ROUND(E35*G35,2)</f>
        <v>0</v>
      </c>
    </row>
    <row r="36" spans="2:8" ht="90" x14ac:dyDescent="0.25">
      <c r="B36" s="10" t="s">
        <v>35</v>
      </c>
      <c r="C36" s="10" t="s">
        <v>146</v>
      </c>
      <c r="D36" s="7" t="s">
        <v>99</v>
      </c>
      <c r="E36" s="11">
        <v>1</v>
      </c>
      <c r="F36" s="10" t="s">
        <v>81</v>
      </c>
      <c r="G36" s="11"/>
      <c r="H36" s="11">
        <f t="shared" si="4"/>
        <v>0</v>
      </c>
    </row>
    <row r="37" spans="2:8" ht="45" x14ac:dyDescent="0.25">
      <c r="B37" s="10" t="s">
        <v>36</v>
      </c>
      <c r="C37" s="10" t="s">
        <v>147</v>
      </c>
      <c r="D37" s="7" t="s">
        <v>100</v>
      </c>
      <c r="E37" s="11">
        <v>74</v>
      </c>
      <c r="F37" s="10" t="s">
        <v>81</v>
      </c>
      <c r="G37" s="11"/>
      <c r="H37" s="11">
        <f t="shared" si="4"/>
        <v>0</v>
      </c>
    </row>
    <row r="38" spans="2:8" ht="33.75" customHeight="1" x14ac:dyDescent="0.25">
      <c r="B38" s="10" t="s">
        <v>37</v>
      </c>
      <c r="C38" s="10" t="s">
        <v>148</v>
      </c>
      <c r="D38" s="7" t="s">
        <v>101</v>
      </c>
      <c r="E38" s="11">
        <v>8</v>
      </c>
      <c r="F38" s="10" t="s">
        <v>81</v>
      </c>
      <c r="G38" s="11"/>
      <c r="H38" s="11">
        <f t="shared" si="4"/>
        <v>0</v>
      </c>
    </row>
    <row r="39" spans="2:8" ht="45" x14ac:dyDescent="0.25">
      <c r="B39" s="10" t="s">
        <v>38</v>
      </c>
      <c r="C39" s="10" t="s">
        <v>149</v>
      </c>
      <c r="D39" s="7" t="s">
        <v>102</v>
      </c>
      <c r="E39" s="11">
        <v>32</v>
      </c>
      <c r="F39" s="10" t="s">
        <v>81</v>
      </c>
      <c r="G39" s="11"/>
      <c r="H39" s="11">
        <f t="shared" si="4"/>
        <v>0</v>
      </c>
    </row>
    <row r="40" spans="2:8" ht="34.5" customHeight="1" x14ac:dyDescent="0.25">
      <c r="B40" s="10" t="s">
        <v>39</v>
      </c>
      <c r="C40" s="10" t="s">
        <v>150</v>
      </c>
      <c r="D40" s="7" t="s">
        <v>103</v>
      </c>
      <c r="E40" s="11">
        <v>4</v>
      </c>
      <c r="F40" s="10" t="s">
        <v>81</v>
      </c>
      <c r="G40" s="11"/>
      <c r="H40" s="11">
        <f t="shared" si="4"/>
        <v>0</v>
      </c>
    </row>
    <row r="41" spans="2:8" ht="60" x14ac:dyDescent="0.25">
      <c r="B41" s="10" t="s">
        <v>40</v>
      </c>
      <c r="C41" s="10" t="s">
        <v>151</v>
      </c>
      <c r="D41" s="7" t="s">
        <v>104</v>
      </c>
      <c r="E41" s="11">
        <v>1564.68</v>
      </c>
      <c r="F41" s="10" t="s">
        <v>92</v>
      </c>
      <c r="G41" s="11"/>
      <c r="H41" s="11">
        <f t="shared" si="4"/>
        <v>0</v>
      </c>
    </row>
    <row r="42" spans="2:8" ht="60" x14ac:dyDescent="0.25">
      <c r="B42" s="10" t="s">
        <v>41</v>
      </c>
      <c r="C42" s="10" t="s">
        <v>152</v>
      </c>
      <c r="D42" s="7" t="s">
        <v>105</v>
      </c>
      <c r="E42" s="11">
        <v>1650.63</v>
      </c>
      <c r="F42" s="10" t="s">
        <v>92</v>
      </c>
      <c r="G42" s="11"/>
      <c r="H42" s="11">
        <f t="shared" si="4"/>
        <v>0</v>
      </c>
    </row>
    <row r="43" spans="2:8" ht="60" x14ac:dyDescent="0.25">
      <c r="B43" s="10" t="s">
        <v>42</v>
      </c>
      <c r="C43" s="10" t="s">
        <v>153</v>
      </c>
      <c r="D43" s="7" t="s">
        <v>106</v>
      </c>
      <c r="E43" s="11">
        <v>1.5</v>
      </c>
      <c r="F43" s="10" t="s">
        <v>92</v>
      </c>
      <c r="G43" s="11"/>
      <c r="H43" s="11">
        <f t="shared" si="4"/>
        <v>0</v>
      </c>
    </row>
    <row r="44" spans="2:8" ht="60" x14ac:dyDescent="0.25">
      <c r="B44" s="10" t="s">
        <v>43</v>
      </c>
      <c r="C44" s="10" t="s">
        <v>154</v>
      </c>
      <c r="D44" s="7" t="s">
        <v>107</v>
      </c>
      <c r="E44" s="11">
        <v>6</v>
      </c>
      <c r="F44" s="10" t="s">
        <v>92</v>
      </c>
      <c r="G44" s="11"/>
      <c r="H44" s="11">
        <f t="shared" si="4"/>
        <v>0</v>
      </c>
    </row>
    <row r="45" spans="2:8" ht="60" x14ac:dyDescent="0.25">
      <c r="B45" s="10" t="s">
        <v>44</v>
      </c>
      <c r="C45" s="10" t="s">
        <v>155</v>
      </c>
      <c r="D45" s="7" t="s">
        <v>108</v>
      </c>
      <c r="E45" s="11">
        <v>51</v>
      </c>
      <c r="F45" s="10" t="s">
        <v>92</v>
      </c>
      <c r="G45" s="11"/>
      <c r="H45" s="11">
        <f t="shared" si="4"/>
        <v>0</v>
      </c>
    </row>
    <row r="46" spans="2:8" ht="60" x14ac:dyDescent="0.25">
      <c r="B46" s="10" t="s">
        <v>45</v>
      </c>
      <c r="C46" s="10" t="s">
        <v>156</v>
      </c>
      <c r="D46" s="7" t="s">
        <v>109</v>
      </c>
      <c r="E46" s="11">
        <v>1</v>
      </c>
      <c r="F46" s="10" t="s">
        <v>92</v>
      </c>
      <c r="G46" s="11"/>
      <c r="H46" s="11">
        <f t="shared" si="4"/>
        <v>0</v>
      </c>
    </row>
    <row r="47" spans="2:8" ht="45" x14ac:dyDescent="0.25">
      <c r="B47" s="10" t="s">
        <v>46</v>
      </c>
      <c r="C47" s="10" t="s">
        <v>157</v>
      </c>
      <c r="D47" s="7" t="s">
        <v>110</v>
      </c>
      <c r="E47" s="11">
        <v>1</v>
      </c>
      <c r="F47" s="10" t="s">
        <v>81</v>
      </c>
      <c r="G47" s="11"/>
      <c r="H47" s="11">
        <f t="shared" si="4"/>
        <v>0</v>
      </c>
    </row>
    <row r="48" spans="2:8" ht="45" x14ac:dyDescent="0.25">
      <c r="B48" s="10" t="s">
        <v>47</v>
      </c>
      <c r="C48" s="10" t="s">
        <v>158</v>
      </c>
      <c r="D48" s="7" t="s">
        <v>111</v>
      </c>
      <c r="E48" s="11">
        <v>2</v>
      </c>
      <c r="F48" s="10" t="s">
        <v>81</v>
      </c>
      <c r="G48" s="11"/>
      <c r="H48" s="11">
        <f t="shared" si="4"/>
        <v>0</v>
      </c>
    </row>
    <row r="49" spans="2:8" ht="45" x14ac:dyDescent="0.25">
      <c r="B49" s="10" t="s">
        <v>48</v>
      </c>
      <c r="C49" s="10" t="s">
        <v>159</v>
      </c>
      <c r="D49" s="7" t="s">
        <v>112</v>
      </c>
      <c r="E49" s="11">
        <v>12</v>
      </c>
      <c r="F49" s="10" t="s">
        <v>81</v>
      </c>
      <c r="G49" s="11"/>
      <c r="H49" s="11">
        <f t="shared" si="4"/>
        <v>0</v>
      </c>
    </row>
    <row r="50" spans="2:8" ht="45" x14ac:dyDescent="0.25">
      <c r="B50" s="10" t="s">
        <v>49</v>
      </c>
      <c r="C50" s="10" t="s">
        <v>160</v>
      </c>
      <c r="D50" s="7" t="s">
        <v>113</v>
      </c>
      <c r="E50" s="11">
        <v>10</v>
      </c>
      <c r="F50" s="10" t="s">
        <v>81</v>
      </c>
      <c r="G50" s="11"/>
      <c r="H50" s="11">
        <f t="shared" si="4"/>
        <v>0</v>
      </c>
    </row>
    <row r="51" spans="2:8" ht="60" x14ac:dyDescent="0.25">
      <c r="B51" s="10" t="s">
        <v>50</v>
      </c>
      <c r="C51" s="10" t="s">
        <v>161</v>
      </c>
      <c r="D51" s="7" t="s">
        <v>114</v>
      </c>
      <c r="E51" s="11">
        <v>4</v>
      </c>
      <c r="F51" s="10" t="s">
        <v>81</v>
      </c>
      <c r="G51" s="11"/>
      <c r="H51" s="11">
        <f t="shared" si="4"/>
        <v>0</v>
      </c>
    </row>
    <row r="52" spans="2:8" ht="62.25" customHeight="1" x14ac:dyDescent="0.25">
      <c r="B52" s="10" t="s">
        <v>51</v>
      </c>
      <c r="C52" s="10" t="s">
        <v>162</v>
      </c>
      <c r="D52" s="7" t="s">
        <v>115</v>
      </c>
      <c r="E52" s="11">
        <v>240</v>
      </c>
      <c r="F52" s="10" t="s">
        <v>81</v>
      </c>
      <c r="G52" s="11"/>
      <c r="H52" s="11">
        <f t="shared" si="4"/>
        <v>0</v>
      </c>
    </row>
    <row r="53" spans="2:8" ht="60" x14ac:dyDescent="0.25">
      <c r="B53" s="10" t="s">
        <v>52</v>
      </c>
      <c r="C53" s="10" t="s">
        <v>163</v>
      </c>
      <c r="D53" s="7" t="s">
        <v>116</v>
      </c>
      <c r="E53" s="11">
        <v>400</v>
      </c>
      <c r="F53" s="10" t="s">
        <v>92</v>
      </c>
      <c r="G53" s="11"/>
      <c r="H53" s="11">
        <f t="shared" si="4"/>
        <v>0</v>
      </c>
    </row>
    <row r="54" spans="2:8" ht="60" x14ac:dyDescent="0.25">
      <c r="B54" s="10" t="s">
        <v>53</v>
      </c>
      <c r="C54" s="10" t="s">
        <v>164</v>
      </c>
      <c r="D54" s="7" t="s">
        <v>117</v>
      </c>
      <c r="E54" s="11">
        <v>12</v>
      </c>
      <c r="F54" s="10" t="s">
        <v>92</v>
      </c>
      <c r="G54" s="11"/>
      <c r="H54" s="11">
        <f t="shared" si="4"/>
        <v>0</v>
      </c>
    </row>
    <row r="55" spans="2:8" ht="48" customHeight="1" x14ac:dyDescent="0.25">
      <c r="B55" s="10" t="s">
        <v>54</v>
      </c>
      <c r="C55" s="10" t="s">
        <v>165</v>
      </c>
      <c r="D55" s="7" t="s">
        <v>118</v>
      </c>
      <c r="E55" s="11">
        <v>13</v>
      </c>
      <c r="F55" s="10" t="s">
        <v>81</v>
      </c>
      <c r="G55" s="11"/>
      <c r="H55" s="11">
        <f t="shared" si="4"/>
        <v>0</v>
      </c>
    </row>
    <row r="56" spans="2:8" ht="45" x14ac:dyDescent="0.25">
      <c r="B56" s="10" t="s">
        <v>55</v>
      </c>
      <c r="C56" s="10" t="s">
        <v>166</v>
      </c>
      <c r="D56" s="7" t="s">
        <v>119</v>
      </c>
      <c r="E56" s="11">
        <v>4</v>
      </c>
      <c r="F56" s="10" t="s">
        <v>81</v>
      </c>
      <c r="G56" s="11"/>
      <c r="H56" s="11">
        <f t="shared" si="4"/>
        <v>0</v>
      </c>
    </row>
    <row r="57" spans="2:8" ht="45" x14ac:dyDescent="0.25">
      <c r="B57" s="10" t="s">
        <v>56</v>
      </c>
      <c r="C57" s="10" t="s">
        <v>166</v>
      </c>
      <c r="D57" s="7" t="s">
        <v>119</v>
      </c>
      <c r="E57" s="11">
        <v>16</v>
      </c>
      <c r="F57" s="10" t="s">
        <v>81</v>
      </c>
      <c r="G57" s="11"/>
      <c r="H57" s="11">
        <f t="shared" si="4"/>
        <v>0</v>
      </c>
    </row>
    <row r="58" spans="2:8" ht="30" x14ac:dyDescent="0.25">
      <c r="B58" s="10" t="s">
        <v>57</v>
      </c>
      <c r="C58" s="10" t="s">
        <v>167</v>
      </c>
      <c r="D58" s="7" t="s">
        <v>120</v>
      </c>
      <c r="E58" s="11">
        <v>72</v>
      </c>
      <c r="F58" s="10" t="s">
        <v>81</v>
      </c>
      <c r="G58" s="11"/>
      <c r="H58" s="11">
        <f t="shared" si="4"/>
        <v>0</v>
      </c>
    </row>
    <row r="59" spans="2:8" ht="30" x14ac:dyDescent="0.25">
      <c r="B59" s="10" t="s">
        <v>58</v>
      </c>
      <c r="C59" s="10" t="s">
        <v>168</v>
      </c>
      <c r="D59" s="7" t="s">
        <v>121</v>
      </c>
      <c r="E59" s="11">
        <v>72</v>
      </c>
      <c r="F59" s="10" t="s">
        <v>81</v>
      </c>
      <c r="G59" s="11"/>
      <c r="H59" s="11">
        <f t="shared" si="4"/>
        <v>0</v>
      </c>
    </row>
    <row r="60" spans="2:8" x14ac:dyDescent="0.25">
      <c r="B60" s="9" t="s">
        <v>59</v>
      </c>
      <c r="C60" s="20" t="s">
        <v>181</v>
      </c>
      <c r="D60" s="20"/>
      <c r="E60" s="20"/>
      <c r="F60" s="20"/>
      <c r="G60" s="21"/>
      <c r="H60" s="6">
        <f>SUM(H61)</f>
        <v>0</v>
      </c>
    </row>
    <row r="61" spans="2:8" ht="45" x14ac:dyDescent="0.25">
      <c r="B61" s="10" t="s">
        <v>60</v>
      </c>
      <c r="C61" s="10" t="s">
        <v>61</v>
      </c>
      <c r="D61" s="7" t="s">
        <v>62</v>
      </c>
      <c r="E61" s="11">
        <v>1</v>
      </c>
      <c r="F61" s="10" t="s">
        <v>63</v>
      </c>
      <c r="G61" s="11"/>
      <c r="H61" s="11">
        <f>ROUND(E61*G61,2)</f>
        <v>0</v>
      </c>
    </row>
    <row r="62" spans="2:8" x14ac:dyDescent="0.25">
      <c r="B62" s="9" t="s">
        <v>64</v>
      </c>
      <c r="C62" s="20" t="s">
        <v>182</v>
      </c>
      <c r="D62" s="20"/>
      <c r="E62" s="20"/>
      <c r="F62" s="20"/>
      <c r="G62" s="21"/>
      <c r="H62" s="6">
        <f>SUM(H63:H65)</f>
        <v>0</v>
      </c>
    </row>
    <row r="63" spans="2:8" ht="30" x14ac:dyDescent="0.25">
      <c r="B63" s="10" t="s">
        <v>65</v>
      </c>
      <c r="C63" s="10" t="s">
        <v>169</v>
      </c>
      <c r="D63" s="7" t="s">
        <v>122</v>
      </c>
      <c r="E63" s="11">
        <v>10</v>
      </c>
      <c r="F63" s="10" t="s">
        <v>81</v>
      </c>
      <c r="G63" s="11"/>
      <c r="H63" s="11">
        <f t="shared" ref="H63:H65" si="5">ROUND(E63*G63,2)</f>
        <v>0</v>
      </c>
    </row>
    <row r="64" spans="2:8" ht="30" x14ac:dyDescent="0.25">
      <c r="B64" s="10" t="s">
        <v>66</v>
      </c>
      <c r="C64" s="10" t="s">
        <v>170</v>
      </c>
      <c r="D64" s="7" t="s">
        <v>123</v>
      </c>
      <c r="E64" s="11">
        <v>10</v>
      </c>
      <c r="F64" s="10" t="s">
        <v>81</v>
      </c>
      <c r="G64" s="11"/>
      <c r="H64" s="11">
        <f t="shared" si="5"/>
        <v>0</v>
      </c>
    </row>
    <row r="65" spans="2:8" ht="30" x14ac:dyDescent="0.25">
      <c r="B65" s="10" t="s">
        <v>67</v>
      </c>
      <c r="C65" s="10" t="s">
        <v>171</v>
      </c>
      <c r="D65" s="7" t="s">
        <v>124</v>
      </c>
      <c r="E65" s="11">
        <v>50</v>
      </c>
      <c r="F65" s="10" t="s">
        <v>92</v>
      </c>
      <c r="G65" s="11"/>
      <c r="H65" s="11">
        <f t="shared" si="5"/>
        <v>0</v>
      </c>
    </row>
    <row r="66" spans="2:8" x14ac:dyDescent="0.25">
      <c r="B66" s="9" t="s">
        <v>68</v>
      </c>
      <c r="C66" s="20" t="s">
        <v>183</v>
      </c>
      <c r="D66" s="20"/>
      <c r="E66" s="20"/>
      <c r="F66" s="20"/>
      <c r="G66" s="21"/>
      <c r="H66" s="6">
        <f>SUM(H67:H68)</f>
        <v>0</v>
      </c>
    </row>
    <row r="67" spans="2:8" ht="60" x14ac:dyDescent="0.25">
      <c r="B67" s="10" t="s">
        <v>69</v>
      </c>
      <c r="C67" s="10" t="s">
        <v>172</v>
      </c>
      <c r="D67" s="7" t="s">
        <v>125</v>
      </c>
      <c r="E67" s="11">
        <v>17.399999999999999</v>
      </c>
      <c r="F67" s="10" t="s">
        <v>77</v>
      </c>
      <c r="G67" s="11"/>
      <c r="H67" s="11">
        <f t="shared" ref="H67:H68" si="6">ROUND(E67*G67,2)</f>
        <v>0</v>
      </c>
    </row>
    <row r="68" spans="2:8" ht="75" x14ac:dyDescent="0.25">
      <c r="B68" s="10" t="s">
        <v>70</v>
      </c>
      <c r="C68" s="10" t="s">
        <v>173</v>
      </c>
      <c r="D68" s="7" t="s">
        <v>126</v>
      </c>
      <c r="E68" s="11">
        <v>105.9</v>
      </c>
      <c r="F68" s="10" t="s">
        <v>77</v>
      </c>
      <c r="G68" s="11"/>
      <c r="H68" s="11">
        <f t="shared" si="6"/>
        <v>0</v>
      </c>
    </row>
    <row r="69" spans="2:8" x14ac:dyDescent="0.25">
      <c r="B69" s="9" t="s">
        <v>71</v>
      </c>
      <c r="C69" s="20" t="s">
        <v>184</v>
      </c>
      <c r="D69" s="20"/>
      <c r="E69" s="20"/>
      <c r="F69" s="20"/>
      <c r="G69" s="21"/>
      <c r="H69" s="6">
        <f>SUM(H70)</f>
        <v>0</v>
      </c>
    </row>
    <row r="70" spans="2:8" x14ac:dyDescent="0.25">
      <c r="B70" s="10" t="s">
        <v>72</v>
      </c>
      <c r="C70" s="10" t="s">
        <v>174</v>
      </c>
      <c r="D70" s="7" t="s">
        <v>73</v>
      </c>
      <c r="E70" s="11">
        <v>100</v>
      </c>
      <c r="F70" s="10" t="s">
        <v>127</v>
      </c>
      <c r="G70" s="11"/>
      <c r="H70" s="11">
        <f>ROUND(E70*G70,2)</f>
        <v>0</v>
      </c>
    </row>
    <row r="71" spans="2:8" x14ac:dyDescent="0.25">
      <c r="B71" s="19" t="s">
        <v>74</v>
      </c>
      <c r="C71" s="19"/>
      <c r="D71" s="19"/>
      <c r="E71" s="19"/>
      <c r="F71" s="19"/>
      <c r="G71" s="19"/>
      <c r="H71" s="18">
        <f>H12+H17+H20+H28+H30+H34+H60+H62+H66+H69</f>
        <v>0</v>
      </c>
    </row>
    <row r="72" spans="2:8" x14ac:dyDescent="0.25">
      <c r="B72" s="19" t="s">
        <v>186</v>
      </c>
      <c r="C72" s="19"/>
      <c r="D72" s="19"/>
      <c r="E72" s="19"/>
      <c r="F72" s="19"/>
      <c r="G72" s="19"/>
      <c r="H72" s="18">
        <f>TRUNC(H71*0,2)</f>
        <v>0</v>
      </c>
    </row>
    <row r="73" spans="2:8" x14ac:dyDescent="0.25">
      <c r="B73" s="19" t="s">
        <v>75</v>
      </c>
      <c r="C73" s="19"/>
      <c r="D73" s="19"/>
      <c r="E73" s="19"/>
      <c r="F73" s="19"/>
      <c r="G73" s="19"/>
      <c r="H73" s="18">
        <f>H71+H72</f>
        <v>0</v>
      </c>
    </row>
  </sheetData>
  <mergeCells count="17">
    <mergeCell ref="B6:G6"/>
    <mergeCell ref="B7:G7"/>
    <mergeCell ref="C12:G12"/>
    <mergeCell ref="B10:E10"/>
    <mergeCell ref="B9:H9"/>
    <mergeCell ref="C17:G17"/>
    <mergeCell ref="C20:G20"/>
    <mergeCell ref="C28:G28"/>
    <mergeCell ref="C30:G30"/>
    <mergeCell ref="C34:G34"/>
    <mergeCell ref="B72:G72"/>
    <mergeCell ref="B73:G73"/>
    <mergeCell ref="C60:G60"/>
    <mergeCell ref="C62:G62"/>
    <mergeCell ref="C66:G66"/>
    <mergeCell ref="C69:G69"/>
    <mergeCell ref="B71:G71"/>
  </mergeCells>
  <pageMargins left="0.51181102362204722" right="0.51181102362204722" top="0.59055118110236227" bottom="0.59055118110236227" header="0.31496062992125984" footer="0.31496062992125984"/>
  <pageSetup paperSize="9" scale="80"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Sem Deson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Paulo Peixoto</dc:creator>
  <cp:lastModifiedBy>Uenf</cp:lastModifiedBy>
  <cp:lastPrinted>2024-10-31T21:13:37Z</cp:lastPrinted>
  <dcterms:created xsi:type="dcterms:W3CDTF">2024-10-30T13:08:44Z</dcterms:created>
  <dcterms:modified xsi:type="dcterms:W3CDTF">2024-11-01T14:01:14Z</dcterms:modified>
</cp:coreProperties>
</file>